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Lorenz" sheetId="3" state="visible" r:id="rId3"/>
    <sheet xmlns:r="http://schemas.openxmlformats.org/officeDocument/2006/relationships" name="Gin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0.0%"/>
    <numFmt numFmtId="166" formatCode="0.0000"/>
    <numFmt numFmtId="167" formatCode="0.000"/>
  </numFmts>
  <fonts count="7">
    <font>
      <name val="Calibri"/>
      <family val="2"/>
      <color theme="1"/>
      <sz val="11"/>
      <scheme val="minor"/>
    </font>
    <font>
      <name val="Arial"/>
      <b val="1"/>
    </font>
    <font>
      <name val="Arial"/>
    </font>
    <font>
      <name val="Arial"/>
      <b val="1"/>
      <color rgb="00FFFFFF"/>
    </font>
    <font>
      <name val="Arial"/>
      <color rgb="000000FF"/>
    </font>
    <font>
      <name val="Arial"/>
      <i val="1"/>
    </font>
    <font>
      <name val="Arial"/>
      <color rgb="00008000"/>
    </font>
  </fonts>
  <fills count="3">
    <fill>
      <patternFill/>
    </fill>
    <fill>
      <patternFill patternType="gray125"/>
    </fill>
    <fill>
      <patternFill patternType="solid">
        <fgColor rgb="0017181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5" fillId="0" borderId="0" pivotButton="0" quotePrefix="0" xfId="0"/>
    <xf numFmtId="164" fontId="4" fillId="0" borderId="0" pivotButton="0" quotePrefix="0" xfId="0"/>
    <xf numFmtId="0" fontId="3" fillId="2" borderId="0" applyAlignment="1" pivotButton="0" quotePrefix="0" xfId="0">
      <alignment wrapText="1"/>
    </xf>
    <xf numFmtId="164" fontId="0" fillId="0" borderId="0" pivotButton="0" quotePrefix="0" xfId="0"/>
    <xf numFmtId="165" fontId="2" fillId="0" borderId="0" pivotButton="0" quotePrefix="0" xfId="0"/>
    <xf numFmtId="166" fontId="0" fillId="0" borderId="0" pivotButton="0" quotePrefix="0" xfId="0"/>
    <xf numFmtId="164" fontId="6" fillId="0" borderId="0" pivotButton="0" quotePrefix="0" xfId="0"/>
    <xf numFmtId="166" fontId="2" fillId="0" borderId="0" pivotButton="0" quotePrefix="0" xfId="0"/>
    <xf numFmtId="167" fontId="6" fillId="0" borderId="0" pivotButton="0" quotePrefix="0" xfId="0"/>
    <xf numFmtId="167" fontId="2" fillId="0" borderId="0" pivotButton="0" quotePrefix="0" xfId="0"/>
    <xf numFmtId="2" fontId="1" fillId="0" borderId="0" pivotButton="0" quotePrefix="0" xfId="0"/>
    <xf numFmtId="165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Lorenz curve</a:t>
            </a:r>
          </a:p>
        </rich>
      </tx>
    </title>
    <plotArea>
      <scatterChart>
        <ser>
          <idx val="0"/>
          <order val="0"/>
          <tx>
            <v>Lorenz curve</v>
          </tx>
          <spPr>
            <a:ln xmlns:a="http://schemas.openxmlformats.org/drawingml/2006/main" w="28000">
              <a:solidFill>
                <a:srgbClr val="D99A1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'Lorenz'!$C$2:$C$22</f>
            </numRef>
          </xVal>
          <yVal>
            <numRef>
              <f>'Lorenz'!$D$2:$D$22</f>
            </numRef>
          </yVal>
        </ser>
        <ser>
          <idx val="1"/>
          <order val="1"/>
          <tx>
            <v>Perfect equality</v>
          </tx>
          <spPr>
            <a:ln xmlns:a="http://schemas.openxmlformats.org/drawingml/2006/main">
              <a:solidFill>
                <a:srgbClr val="8A8F98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'Lorenz'!$C$2:$C$22</f>
            </numRef>
          </xVal>
          <yVal>
            <numRef>
              <f>'Lorenz'!$C$2:$C$22</f>
            </numRef>
          </yVal>
        </ser>
        <axId val="10"/>
        <axId val="20"/>
      </scatterChart>
      <valAx>
        <axId val="10"/>
        <scaling>
          <orientation val="minMax"/>
          <max val="1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Share of people, poorest first</a:t>
                </a:r>
              </a:p>
            </rich>
          </tx>
        </title>
        <numFmt formatCode="0%" sourceLinked="0"/>
        <majorTickMark val="none"/>
        <minorTickMark val="none"/>
        <crossAx val="20"/>
      </valAx>
      <valAx>
        <axId val="20"/>
        <scaling>
          <orientation val="minMax"/>
          <max val="1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Share of income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0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What the Gini coefficient measures: Excel replication</t>
        </is>
      </c>
    </row>
    <row r="2">
      <c r="A2" s="2" t="inlineStr">
        <is>
          <t>Companion to NB-006 on agyeponglawrence.com.</t>
        </is>
      </c>
    </row>
    <row r="3">
      <c r="A3" s="2" t="inlineStr"/>
    </row>
    <row r="4">
      <c r="A4" s="2" t="inlineStr">
        <is>
          <t>1. Data: 20 simulated household incomes. Blue cells are inputs: type your own over them.</t>
        </is>
      </c>
    </row>
    <row r="5">
      <c r="A5" s="2" t="inlineStr">
        <is>
          <t>2. Lorenz: sorts incomes and builds cumulative shares of people and income.</t>
        </is>
      </c>
    </row>
    <row r="6">
      <c r="A6" s="2" t="inlineStr">
        <is>
          <t>3. Gini: adds the trapezoids under the Lorenz curve. Gini = 1 - 2 x area.</t>
        </is>
      </c>
    </row>
    <row r="7">
      <c r="A7" s="2" t="inlineStr"/>
    </row>
    <row r="8">
      <c r="A8" s="2" t="inlineStr">
        <is>
          <t>Source: simulated incomes, log-normal with log-mean 10.8 and spread 0.6, seed 42, rounded to $100.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>
      <c r="A1" s="3" t="inlineStr">
        <is>
          <t>Household</t>
        </is>
      </c>
      <c r="B1" s="3" t="inlineStr">
        <is>
          <t>Income ($)</t>
        </is>
      </c>
      <c r="D1" s="4" t="inlineStr">
        <is>
          <t>Source: simulated (log-normal, log-mean 10.8, spread 0.6, seed 42). Replace with your own data.</t>
        </is>
      </c>
    </row>
    <row r="2">
      <c r="A2" s="2" t="inlineStr">
        <is>
          <t>H01</t>
        </is>
      </c>
      <c r="B2" s="5" t="n">
        <v>58900</v>
      </c>
    </row>
    <row r="3">
      <c r="A3" s="2" t="inlineStr">
        <is>
          <t>H02</t>
        </is>
      </c>
      <c r="B3" s="5" t="n">
        <v>26300</v>
      </c>
    </row>
    <row r="4">
      <c r="A4" s="2" t="inlineStr">
        <is>
          <t>H03</t>
        </is>
      </c>
      <c r="B4" s="5" t="n">
        <v>76900</v>
      </c>
    </row>
    <row r="5">
      <c r="A5" s="2" t="inlineStr">
        <is>
          <t>H04</t>
        </is>
      </c>
      <c r="B5" s="5" t="n">
        <v>86200</v>
      </c>
    </row>
    <row r="6">
      <c r="A6" s="2" t="inlineStr">
        <is>
          <t>H05</t>
        </is>
      </c>
      <c r="B6" s="5" t="n">
        <v>15200</v>
      </c>
    </row>
    <row r="7">
      <c r="A7" s="2" t="inlineStr">
        <is>
          <t>H06</t>
        </is>
      </c>
      <c r="B7" s="5" t="n">
        <v>22400</v>
      </c>
    </row>
    <row r="8">
      <c r="A8" s="2" t="inlineStr">
        <is>
          <t>H07</t>
        </is>
      </c>
      <c r="B8" s="5" t="n">
        <v>52900</v>
      </c>
    </row>
    <row r="9">
      <c r="A9" s="2" t="inlineStr">
        <is>
          <t>H08</t>
        </is>
      </c>
      <c r="B9" s="5" t="n">
        <v>40500</v>
      </c>
    </row>
    <row r="10">
      <c r="A10" s="2" t="inlineStr">
        <is>
          <t>H09</t>
        </is>
      </c>
      <c r="B10" s="5" t="n">
        <v>48500</v>
      </c>
    </row>
    <row r="11">
      <c r="A11" s="2" t="inlineStr">
        <is>
          <t>H10</t>
        </is>
      </c>
      <c r="B11" s="5" t="n">
        <v>29400</v>
      </c>
    </row>
    <row r="12">
      <c r="A12" s="2" t="inlineStr">
        <is>
          <t>H11</t>
        </is>
      </c>
      <c r="B12" s="5" t="n">
        <v>83100</v>
      </c>
    </row>
    <row r="13">
      <c r="A13" s="2" t="inlineStr">
        <is>
          <t>H12</t>
        </is>
      </c>
      <c r="B13" s="5" t="n">
        <v>78200</v>
      </c>
    </row>
    <row r="14">
      <c r="A14" s="2" t="inlineStr">
        <is>
          <t>H13</t>
        </is>
      </c>
      <c r="B14" s="5" t="n">
        <v>51000</v>
      </c>
    </row>
    <row r="15">
      <c r="A15" s="2" t="inlineStr">
        <is>
          <t>H14</t>
        </is>
      </c>
      <c r="B15" s="5" t="n">
        <v>96400</v>
      </c>
    </row>
    <row r="16">
      <c r="A16" s="2" t="inlineStr">
        <is>
          <t>H15</t>
        </is>
      </c>
      <c r="B16" s="5" t="n">
        <v>64900</v>
      </c>
    </row>
    <row r="17">
      <c r="A17" s="2" t="inlineStr">
        <is>
          <t>H16</t>
        </is>
      </c>
      <c r="B17" s="5" t="n">
        <v>29300</v>
      </c>
    </row>
    <row r="18">
      <c r="A18" s="2" t="inlineStr">
        <is>
          <t>H17</t>
        </is>
      </c>
      <c r="B18" s="5" t="n">
        <v>61200</v>
      </c>
    </row>
    <row r="19">
      <c r="A19" s="2" t="inlineStr">
        <is>
          <t>H18</t>
        </is>
      </c>
      <c r="B19" s="5" t="n">
        <v>27600</v>
      </c>
    </row>
    <row r="20">
      <c r="A20" s="2" t="inlineStr">
        <is>
          <t>H19</t>
        </is>
      </c>
      <c r="B20" s="5" t="n">
        <v>83000</v>
      </c>
    </row>
    <row r="21">
      <c r="A21" s="2" t="inlineStr">
        <is>
          <t>H20</t>
        </is>
      </c>
      <c r="B21" s="5" t="n">
        <v>47600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6" t="inlineStr">
        <is>
          <t>Rank (poorest = 1)</t>
        </is>
      </c>
      <c r="B1" s="6" t="inlineStr">
        <is>
          <t>Income, sorted ($)</t>
        </is>
      </c>
      <c r="C1" s="6" t="inlineStr">
        <is>
          <t>Share of people</t>
        </is>
      </c>
      <c r="D1" s="6" t="inlineStr">
        <is>
          <t>Share of income</t>
        </is>
      </c>
      <c r="E1" s="6" t="inlineStr">
        <is>
          <t>Trapezoid area</t>
        </is>
      </c>
    </row>
    <row r="2">
      <c r="A2" s="2" t="n">
        <v>0</v>
      </c>
      <c r="B2" s="7" t="n"/>
      <c r="C2" s="8" t="n">
        <v>0</v>
      </c>
      <c r="D2" s="8" t="n">
        <v>0</v>
      </c>
      <c r="E2" s="9" t="n"/>
    </row>
    <row r="3">
      <c r="A3" s="2" t="n">
        <v>1</v>
      </c>
      <c r="B3" s="10">
        <f>SMALL(Data!$B$2:$B$21,A3)</f>
        <v/>
      </c>
      <c r="C3" s="8">
        <f>A3/COUNT(Data!$B$2:$B$21)</f>
        <v/>
      </c>
      <c r="D3" s="8">
        <f>SUM($B$3:B3)/SUM(Data!$B$2:$B$21)</f>
        <v/>
      </c>
      <c r="E3" s="11">
        <f>(C3-C2)*(D3+D2)/2</f>
        <v/>
      </c>
    </row>
    <row r="4">
      <c r="A4" s="2" t="n">
        <v>2</v>
      </c>
      <c r="B4" s="10">
        <f>SMALL(Data!$B$2:$B$21,A4)</f>
        <v/>
      </c>
      <c r="C4" s="8">
        <f>A4/COUNT(Data!$B$2:$B$21)</f>
        <v/>
      </c>
      <c r="D4" s="8">
        <f>SUM($B$3:B4)/SUM(Data!$B$2:$B$21)</f>
        <v/>
      </c>
      <c r="E4" s="11">
        <f>(C4-C3)*(D4+D3)/2</f>
        <v/>
      </c>
    </row>
    <row r="5">
      <c r="A5" s="2" t="n">
        <v>3</v>
      </c>
      <c r="B5" s="10">
        <f>SMALL(Data!$B$2:$B$21,A5)</f>
        <v/>
      </c>
      <c r="C5" s="8">
        <f>A5/COUNT(Data!$B$2:$B$21)</f>
        <v/>
      </c>
      <c r="D5" s="8">
        <f>SUM($B$3:B5)/SUM(Data!$B$2:$B$21)</f>
        <v/>
      </c>
      <c r="E5" s="11">
        <f>(C5-C4)*(D5+D4)/2</f>
        <v/>
      </c>
    </row>
    <row r="6">
      <c r="A6" s="2" t="n">
        <v>4</v>
      </c>
      <c r="B6" s="10">
        <f>SMALL(Data!$B$2:$B$21,A6)</f>
        <v/>
      </c>
      <c r="C6" s="8">
        <f>A6/COUNT(Data!$B$2:$B$21)</f>
        <v/>
      </c>
      <c r="D6" s="8">
        <f>SUM($B$3:B6)/SUM(Data!$B$2:$B$21)</f>
        <v/>
      </c>
      <c r="E6" s="11">
        <f>(C6-C5)*(D6+D5)/2</f>
        <v/>
      </c>
    </row>
    <row r="7">
      <c r="A7" s="2" t="n">
        <v>5</v>
      </c>
      <c r="B7" s="10">
        <f>SMALL(Data!$B$2:$B$21,A7)</f>
        <v/>
      </c>
      <c r="C7" s="8">
        <f>A7/COUNT(Data!$B$2:$B$21)</f>
        <v/>
      </c>
      <c r="D7" s="8">
        <f>SUM($B$3:B7)/SUM(Data!$B$2:$B$21)</f>
        <v/>
      </c>
      <c r="E7" s="11">
        <f>(C7-C6)*(D7+D6)/2</f>
        <v/>
      </c>
    </row>
    <row r="8">
      <c r="A8" s="2" t="n">
        <v>6</v>
      </c>
      <c r="B8" s="10">
        <f>SMALL(Data!$B$2:$B$21,A8)</f>
        <v/>
      </c>
      <c r="C8" s="8">
        <f>A8/COUNT(Data!$B$2:$B$21)</f>
        <v/>
      </c>
      <c r="D8" s="8">
        <f>SUM($B$3:B8)/SUM(Data!$B$2:$B$21)</f>
        <v/>
      </c>
      <c r="E8" s="11">
        <f>(C8-C7)*(D8+D7)/2</f>
        <v/>
      </c>
    </row>
    <row r="9">
      <c r="A9" s="2" t="n">
        <v>7</v>
      </c>
      <c r="B9" s="10">
        <f>SMALL(Data!$B$2:$B$21,A9)</f>
        <v/>
      </c>
      <c r="C9" s="8">
        <f>A9/COUNT(Data!$B$2:$B$21)</f>
        <v/>
      </c>
      <c r="D9" s="8">
        <f>SUM($B$3:B9)/SUM(Data!$B$2:$B$21)</f>
        <v/>
      </c>
      <c r="E9" s="11">
        <f>(C9-C8)*(D9+D8)/2</f>
        <v/>
      </c>
    </row>
    <row r="10">
      <c r="A10" s="2" t="n">
        <v>8</v>
      </c>
      <c r="B10" s="10">
        <f>SMALL(Data!$B$2:$B$21,A10)</f>
        <v/>
      </c>
      <c r="C10" s="8">
        <f>A10/COUNT(Data!$B$2:$B$21)</f>
        <v/>
      </c>
      <c r="D10" s="8">
        <f>SUM($B$3:B10)/SUM(Data!$B$2:$B$21)</f>
        <v/>
      </c>
      <c r="E10" s="11">
        <f>(C10-C9)*(D10+D9)/2</f>
        <v/>
      </c>
    </row>
    <row r="11">
      <c r="A11" s="2" t="n">
        <v>9</v>
      </c>
      <c r="B11" s="10">
        <f>SMALL(Data!$B$2:$B$21,A11)</f>
        <v/>
      </c>
      <c r="C11" s="8">
        <f>A11/COUNT(Data!$B$2:$B$21)</f>
        <v/>
      </c>
      <c r="D11" s="8">
        <f>SUM($B$3:B11)/SUM(Data!$B$2:$B$21)</f>
        <v/>
      </c>
      <c r="E11" s="11">
        <f>(C11-C10)*(D11+D10)/2</f>
        <v/>
      </c>
    </row>
    <row r="12">
      <c r="A12" s="2" t="n">
        <v>10</v>
      </c>
      <c r="B12" s="10">
        <f>SMALL(Data!$B$2:$B$21,A12)</f>
        <v/>
      </c>
      <c r="C12" s="8">
        <f>A12/COUNT(Data!$B$2:$B$21)</f>
        <v/>
      </c>
      <c r="D12" s="8">
        <f>SUM($B$3:B12)/SUM(Data!$B$2:$B$21)</f>
        <v/>
      </c>
      <c r="E12" s="11">
        <f>(C12-C11)*(D12+D11)/2</f>
        <v/>
      </c>
    </row>
    <row r="13">
      <c r="A13" s="2" t="n">
        <v>11</v>
      </c>
      <c r="B13" s="10">
        <f>SMALL(Data!$B$2:$B$21,A13)</f>
        <v/>
      </c>
      <c r="C13" s="8">
        <f>A13/COUNT(Data!$B$2:$B$21)</f>
        <v/>
      </c>
      <c r="D13" s="8">
        <f>SUM($B$3:B13)/SUM(Data!$B$2:$B$21)</f>
        <v/>
      </c>
      <c r="E13" s="11">
        <f>(C13-C12)*(D13+D12)/2</f>
        <v/>
      </c>
    </row>
    <row r="14">
      <c r="A14" s="2" t="n">
        <v>12</v>
      </c>
      <c r="B14" s="10">
        <f>SMALL(Data!$B$2:$B$21,A14)</f>
        <v/>
      </c>
      <c r="C14" s="8">
        <f>A14/COUNT(Data!$B$2:$B$21)</f>
        <v/>
      </c>
      <c r="D14" s="8">
        <f>SUM($B$3:B14)/SUM(Data!$B$2:$B$21)</f>
        <v/>
      </c>
      <c r="E14" s="11">
        <f>(C14-C13)*(D14+D13)/2</f>
        <v/>
      </c>
    </row>
    <row r="15">
      <c r="A15" s="2" t="n">
        <v>13</v>
      </c>
      <c r="B15" s="10">
        <f>SMALL(Data!$B$2:$B$21,A15)</f>
        <v/>
      </c>
      <c r="C15" s="8">
        <f>A15/COUNT(Data!$B$2:$B$21)</f>
        <v/>
      </c>
      <c r="D15" s="8">
        <f>SUM($B$3:B15)/SUM(Data!$B$2:$B$21)</f>
        <v/>
      </c>
      <c r="E15" s="11">
        <f>(C15-C14)*(D15+D14)/2</f>
        <v/>
      </c>
    </row>
    <row r="16">
      <c r="A16" s="2" t="n">
        <v>14</v>
      </c>
      <c r="B16" s="10">
        <f>SMALL(Data!$B$2:$B$21,A16)</f>
        <v/>
      </c>
      <c r="C16" s="8">
        <f>A16/COUNT(Data!$B$2:$B$21)</f>
        <v/>
      </c>
      <c r="D16" s="8">
        <f>SUM($B$3:B16)/SUM(Data!$B$2:$B$21)</f>
        <v/>
      </c>
      <c r="E16" s="11">
        <f>(C16-C15)*(D16+D15)/2</f>
        <v/>
      </c>
    </row>
    <row r="17">
      <c r="A17" s="2" t="n">
        <v>15</v>
      </c>
      <c r="B17" s="10">
        <f>SMALL(Data!$B$2:$B$21,A17)</f>
        <v/>
      </c>
      <c r="C17" s="8">
        <f>A17/COUNT(Data!$B$2:$B$21)</f>
        <v/>
      </c>
      <c r="D17" s="8">
        <f>SUM($B$3:B17)/SUM(Data!$B$2:$B$21)</f>
        <v/>
      </c>
      <c r="E17" s="11">
        <f>(C17-C16)*(D17+D16)/2</f>
        <v/>
      </c>
    </row>
    <row r="18">
      <c r="A18" s="2" t="n">
        <v>16</v>
      </c>
      <c r="B18" s="10">
        <f>SMALL(Data!$B$2:$B$21,A18)</f>
        <v/>
      </c>
      <c r="C18" s="8">
        <f>A18/COUNT(Data!$B$2:$B$21)</f>
        <v/>
      </c>
      <c r="D18" s="8">
        <f>SUM($B$3:B18)/SUM(Data!$B$2:$B$21)</f>
        <v/>
      </c>
      <c r="E18" s="11">
        <f>(C18-C17)*(D18+D17)/2</f>
        <v/>
      </c>
    </row>
    <row r="19">
      <c r="A19" s="2" t="n">
        <v>17</v>
      </c>
      <c r="B19" s="10">
        <f>SMALL(Data!$B$2:$B$21,A19)</f>
        <v/>
      </c>
      <c r="C19" s="8">
        <f>A19/COUNT(Data!$B$2:$B$21)</f>
        <v/>
      </c>
      <c r="D19" s="8">
        <f>SUM($B$3:B19)/SUM(Data!$B$2:$B$21)</f>
        <v/>
      </c>
      <c r="E19" s="11">
        <f>(C19-C18)*(D19+D18)/2</f>
        <v/>
      </c>
    </row>
    <row r="20">
      <c r="A20" s="2" t="n">
        <v>18</v>
      </c>
      <c r="B20" s="10">
        <f>SMALL(Data!$B$2:$B$21,A20)</f>
        <v/>
      </c>
      <c r="C20" s="8">
        <f>A20/COUNT(Data!$B$2:$B$21)</f>
        <v/>
      </c>
      <c r="D20" s="8">
        <f>SUM($B$3:B20)/SUM(Data!$B$2:$B$21)</f>
        <v/>
      </c>
      <c r="E20" s="11">
        <f>(C20-C19)*(D20+D19)/2</f>
        <v/>
      </c>
    </row>
    <row r="21">
      <c r="A21" s="2" t="n">
        <v>19</v>
      </c>
      <c r="B21" s="10">
        <f>SMALL(Data!$B$2:$B$21,A21)</f>
        <v/>
      </c>
      <c r="C21" s="8">
        <f>A21/COUNT(Data!$B$2:$B$21)</f>
        <v/>
      </c>
      <c r="D21" s="8">
        <f>SUM($B$3:B21)/SUM(Data!$B$2:$B$21)</f>
        <v/>
      </c>
      <c r="E21" s="11">
        <f>(C21-C20)*(D21+D20)/2</f>
        <v/>
      </c>
    </row>
    <row r="22">
      <c r="A22" s="2" t="n">
        <v>20</v>
      </c>
      <c r="B22" s="10">
        <f>SMALL(Data!$B$2:$B$21,A22)</f>
        <v/>
      </c>
      <c r="C22" s="8">
        <f>A22/COUNT(Data!$B$2:$B$21)</f>
        <v/>
      </c>
      <c r="D22" s="8">
        <f>SUM($B$3:B22)/SUM(Data!$B$2:$B$21)</f>
        <v/>
      </c>
      <c r="E22" s="11">
        <f>(C22-C21)*(D22+D21)/2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3" t="inlineStr">
        <is>
          <t>Measure</t>
        </is>
      </c>
      <c r="B1" s="3" t="inlineStr">
        <is>
          <t>Value</t>
        </is>
      </c>
    </row>
    <row r="2">
      <c r="A2" s="2" t="inlineStr">
        <is>
          <t>Area under the Lorenz curve</t>
        </is>
      </c>
      <c r="B2" s="12">
        <f>SUM(Lorenz!E3:E22)</f>
        <v/>
      </c>
    </row>
    <row r="3">
      <c r="A3" s="2" t="inlineStr">
        <is>
          <t>Area under the line of equality</t>
        </is>
      </c>
      <c r="B3" s="13" t="n">
        <v>0.5</v>
      </c>
    </row>
    <row r="4">
      <c r="A4" s="1" t="inlineStr">
        <is>
          <t>Gini coefficient</t>
        </is>
      </c>
      <c r="B4" s="14">
        <f>1-B2/B3</f>
        <v/>
      </c>
    </row>
    <row r="5">
      <c r="A5" s="2" t="inlineStr">
        <is>
          <t>Income share of the poorest 50%</t>
        </is>
      </c>
      <c r="B5" s="15">
        <f>Lorenz!D12</f>
        <v/>
      </c>
    </row>
    <row r="6">
      <c r="A6" s="2" t="inlineStr">
        <is>
          <t>Income share of the richest 20%</t>
        </is>
      </c>
      <c r="B6" s="15">
        <f>1-Lorenz!D18</f>
        <v/>
      </c>
    </row>
    <row r="8">
      <c r="A8" s="4" t="inlineStr">
        <is>
          <t>Gini = 1 - 2 x (area under the Lorenz curve). The 0.5 in B3 is the triangle under the 45-degree line, a constant.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2026-10-18T18:24:27Z</dcterms:created>
  <dcterms:modified xmlns:dcterms="http://purl.org/dc/terms/" xmlns:xsi="http://www.w3.org/2001/XMLSchema-instance" xsi:type="dcterms:W3CDTF">2026-10-18T18:24:27Z</dcterms:modified>
</cp:coreProperties>
</file>